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IRETORIA CONTÁBIL\CONTABILIDADE\PORTAL TRANPARÊNCIA\RECEITA\RECEITA ORC DPE\TRANSPARÊNCIA\"/>
    </mc:Choice>
  </mc:AlternateContent>
  <bookViews>
    <workbookView xWindow="0" yWindow="0" windowWidth="20490" windowHeight="7155"/>
  </bookViews>
  <sheets>
    <sheet name="RECEITA DPE 2021" sheetId="6" r:id="rId1"/>
  </sheets>
  <definedNames>
    <definedName name="_xlnm.Print_Area" localSheetId="0">'RECEITA DPE 2021'!$A$2:$P$37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6" l="1"/>
  <c r="P26" i="6"/>
  <c r="P20" i="6"/>
  <c r="O29" i="6"/>
  <c r="O17" i="6"/>
  <c r="O18" i="6"/>
  <c r="O19" i="6"/>
  <c r="O20" i="6"/>
  <c r="N29" i="6"/>
  <c r="N17" i="6"/>
  <c r="N18" i="6"/>
  <c r="N19" i="6"/>
  <c r="N20" i="6"/>
  <c r="M29" i="6"/>
  <c r="M17" i="6"/>
  <c r="M18" i="6"/>
  <c r="M19" i="6"/>
  <c r="M20" i="6"/>
  <c r="L29" i="6"/>
  <c r="L17" i="6"/>
  <c r="L18" i="6"/>
  <c r="L19" i="6"/>
  <c r="L20" i="6"/>
  <c r="K29" i="6"/>
  <c r="K17" i="6"/>
  <c r="K18" i="6"/>
  <c r="K19" i="6"/>
  <c r="K20" i="6"/>
  <c r="J29" i="6"/>
  <c r="J17" i="6"/>
  <c r="J18" i="6"/>
  <c r="J19" i="6"/>
  <c r="J20" i="6"/>
  <c r="E19" i="6"/>
  <c r="F19" i="6"/>
  <c r="G19" i="6"/>
  <c r="H19" i="6"/>
  <c r="I19" i="6"/>
  <c r="D19" i="6"/>
  <c r="D20" i="6"/>
  <c r="E20" i="6"/>
  <c r="F20" i="6"/>
  <c r="G20" i="6"/>
  <c r="H20" i="6"/>
  <c r="I20" i="6"/>
  <c r="G25" i="6"/>
  <c r="O32" i="6" l="1"/>
  <c r="N32" i="6"/>
  <c r="M32" i="6"/>
  <c r="L32" i="6"/>
  <c r="K32" i="6"/>
  <c r="J32" i="6"/>
  <c r="I32" i="6"/>
  <c r="H32" i="6"/>
  <c r="G32" i="6"/>
  <c r="F32" i="6"/>
  <c r="E32" i="6"/>
  <c r="C32" i="6"/>
  <c r="B32" i="6"/>
  <c r="D31" i="6" l="1"/>
  <c r="P28" i="6"/>
  <c r="P27" i="6"/>
  <c r="G24" i="6"/>
  <c r="P21" i="6"/>
  <c r="I18" i="6"/>
  <c r="I17" i="6" s="1"/>
  <c r="I29" i="6" s="1"/>
  <c r="H18" i="6"/>
  <c r="E18" i="6"/>
  <c r="E17" i="6" s="1"/>
  <c r="E29" i="6" s="1"/>
  <c r="H17" i="6" l="1"/>
  <c r="H29" i="6" s="1"/>
  <c r="P31" i="6"/>
  <c r="D32" i="6"/>
  <c r="P32" i="6" s="1"/>
  <c r="G18" i="6"/>
  <c r="F18" i="6"/>
  <c r="F17" i="6" s="1"/>
  <c r="F29" i="6" s="1"/>
  <c r="D18" i="6"/>
  <c r="P24" i="6"/>
  <c r="G23" i="6"/>
  <c r="P25" i="6"/>
  <c r="P19" i="6" l="1"/>
  <c r="P23" i="6"/>
  <c r="G22" i="6"/>
  <c r="P22" i="6" s="1"/>
  <c r="D17" i="6"/>
  <c r="P18" i="6"/>
  <c r="G17" i="6" l="1"/>
  <c r="G29" i="6" s="1"/>
  <c r="D29" i="6"/>
  <c r="P17" i="6" l="1"/>
</calcChain>
</file>

<file path=xl/comments1.xml><?xml version="1.0" encoding="utf-8"?>
<comments xmlns="http://schemas.openxmlformats.org/spreadsheetml/2006/main">
  <authors>
    <author/>
    <author>Vivian Oliveira Costa</author>
  </authors>
  <commentList>
    <comment ref="B31" authorId="0" shapeId="0">
      <text>
        <r>
          <rPr>
            <sz val="11"/>
            <color rgb="FF333333"/>
            <rFont val="Arial1"/>
          </rPr>
          <t xml:space="preserve">Dotação Inicial:         
DPE / SE – Orçamento =   65.151.385
Duodécimo Mensal (65.151.385/12):  =    5.429.282,08 (valor aproximado)
</t>
        </r>
      </text>
    </comment>
    <comment ref="C31" authorId="1" shapeId="0">
      <text>
        <r>
          <rPr>
            <b/>
            <sz val="9"/>
            <color indexed="81"/>
            <rFont val="Segoe UI"/>
            <family val="2"/>
          </rPr>
          <t>Vivian Oliveira Costa:</t>
        </r>
        <r>
          <rPr>
            <sz val="9"/>
            <color indexed="81"/>
            <rFont val="Segoe UI"/>
            <family val="2"/>
          </rPr>
          <t xml:space="preserve">
Em 17/11/2021 a DPE recebeu cota extra no valor de R$ 1.000.000,00 OB 2116. 
Duodécimo mensal: R$ 5.429.282,08 + R$ 1.000.000,00
________________________________________________________
Total: R$ 6.429.282,08
Previsão Atualizada da Receita: R$ 66.151.384,96</t>
        </r>
      </text>
    </comment>
    <comment ref="D31" authorId="0" shapeId="0">
      <text>
        <r>
          <rPr>
            <sz val="11"/>
            <color rgb="FF000000"/>
            <rFont val="Arial2"/>
          </rPr>
          <t xml:space="preserve">OB 001 05/01/20021, antecipação do Duodécimo de Janeiro: R$ 21.169,36          OB 056 18/01/2021 5.408.112,72  Duodécimo JAN/2023
</t>
        </r>
        <r>
          <rPr>
            <u/>
            <sz val="11"/>
            <color rgb="FF000000"/>
            <rFont val="Arial2"/>
          </rPr>
          <t xml:space="preserve">                                                                                                
</t>
        </r>
        <r>
          <rPr>
            <sz val="11"/>
            <color rgb="FF000000"/>
            <rFont val="Arial2"/>
          </rPr>
          <t xml:space="preserve">                                    5.429.282,08
</t>
        </r>
      </text>
    </comment>
    <comment ref="E31" authorId="0" shapeId="0">
      <text>
        <r>
          <rPr>
            <sz val="11"/>
            <color rgb="FF000000"/>
            <rFont val="Arial2"/>
          </rPr>
          <t xml:space="preserve">OB 230 18/02/21          5.429.282,08  Duodécimo FEV/2023
</t>
        </r>
        <r>
          <rPr>
            <u/>
            <sz val="11"/>
            <color rgb="FF000000"/>
            <rFont val="Arial2"/>
          </rPr>
          <t xml:space="preserve">                                                                                                
</t>
        </r>
        <r>
          <rPr>
            <sz val="11"/>
            <color rgb="FF000000"/>
            <rFont val="Arial2"/>
          </rPr>
          <t xml:space="preserve">                                        5.429.282,08</t>
        </r>
      </text>
    </comment>
    <comment ref="F31" authorId="0" shapeId="0">
      <text>
        <r>
          <rPr>
            <sz val="11"/>
            <color rgb="FF000000"/>
            <rFont val="Arial2"/>
          </rPr>
          <t xml:space="preserve">OB 0425 18/03/21         5.429.282,08  Duodécimo MAR/2023
</t>
        </r>
        <r>
          <rPr>
            <u/>
            <sz val="11"/>
            <color rgb="FF000000"/>
            <rFont val="Arial2"/>
          </rPr>
          <t xml:space="preserve">                                                                                                
</t>
        </r>
        <r>
          <rPr>
            <sz val="11"/>
            <color rgb="FF000000"/>
            <rFont val="Arial2"/>
          </rPr>
          <t xml:space="preserve">                                        5.429.282,08</t>
        </r>
      </text>
    </comment>
    <comment ref="G31" authorId="0" shapeId="0">
      <text>
        <r>
          <rPr>
            <sz val="11"/>
            <color rgb="FF000000"/>
            <rFont val="Arial2"/>
          </rPr>
          <t xml:space="preserve">OB 617 19/04/21          5.429.282,08  Duodécimo ABR/2023
</t>
        </r>
        <r>
          <rPr>
            <u/>
            <sz val="11"/>
            <color rgb="FF000000"/>
            <rFont val="Arial2"/>
          </rPr>
          <t xml:space="preserve">                                                                                                
</t>
        </r>
        <r>
          <rPr>
            <sz val="11"/>
            <color rgb="FF000000"/>
            <rFont val="Arial2"/>
          </rPr>
          <t xml:space="preserve">                                      5.429.282,08
</t>
        </r>
      </text>
    </comment>
    <comment ref="H31" authorId="0" shapeId="0">
      <text>
        <r>
          <rPr>
            <sz val="11"/>
            <color rgb="FF000000"/>
            <rFont val="Arial2"/>
          </rPr>
          <t xml:space="preserve">OB 852 18/05/21       5.429.282,08  Duodécimo MAIO/2023
</t>
        </r>
        <r>
          <rPr>
            <u/>
            <sz val="11"/>
            <color rgb="FF000000"/>
            <rFont val="Arial2"/>
          </rPr>
          <t xml:space="preserve">                                                                                                
</t>
        </r>
        <r>
          <rPr>
            <sz val="11"/>
            <color rgb="FF000000"/>
            <rFont val="Arial2"/>
          </rPr>
          <t xml:space="preserve">                                    5.429.282,08</t>
        </r>
      </text>
    </comment>
    <comment ref="I31" authorId="0" shapeId="0">
      <text>
        <r>
          <rPr>
            <sz val="11"/>
            <color rgb="FF000000"/>
            <rFont val="Arial2"/>
          </rPr>
          <t xml:space="preserve">OB 1060 16/06/21        5.429.282,08  Duodécimo JUNHO/2023
</t>
        </r>
        <r>
          <rPr>
            <u/>
            <sz val="11"/>
            <color rgb="FF000000"/>
            <rFont val="Arial2"/>
          </rPr>
          <t xml:space="preserve">                                                                                                
</t>
        </r>
        <r>
          <rPr>
            <sz val="11"/>
            <color rgb="FF000000"/>
            <rFont val="Arial2"/>
          </rPr>
          <t xml:space="preserve">                                     5.429.282,08
</t>
        </r>
      </text>
    </comment>
    <comment ref="J31" authorId="1" shapeId="0">
      <text>
        <r>
          <rPr>
            <b/>
            <sz val="9"/>
            <color indexed="81"/>
            <rFont val="Segoe UI"/>
            <family val="2"/>
          </rPr>
          <t>Vivian Oliveira Costa:</t>
        </r>
        <r>
          <rPr>
            <sz val="9"/>
            <color indexed="81"/>
            <rFont val="Segoe UI"/>
            <family val="2"/>
          </rPr>
          <t xml:space="preserve">
OB 1287 16/07/21        5.429.282,08  Duodécimo JULHO/2023
_________________________________________________________________
                                     5.429.282,08
</t>
        </r>
      </text>
    </comment>
    <comment ref="K31" authorId="1" shapeId="0">
      <text>
        <r>
          <rPr>
            <b/>
            <sz val="9"/>
            <color indexed="81"/>
            <rFont val="Segoe UI"/>
            <family val="2"/>
          </rPr>
          <t>Vivian Oliveira Costa:</t>
        </r>
        <r>
          <rPr>
            <sz val="9"/>
            <color indexed="81"/>
            <rFont val="Segoe UI"/>
            <family val="2"/>
          </rPr>
          <t xml:space="preserve">
OB 1499 18/08/21        5.429.282,08  Duodécimo AGOSTO /2023
_________________________________________________________________
                                     5.429.282,08
</t>
        </r>
      </text>
    </comment>
    <comment ref="L31" authorId="1" shapeId="0">
      <text>
        <r>
          <rPr>
            <b/>
            <sz val="9"/>
            <color indexed="81"/>
            <rFont val="Segoe UI"/>
            <family val="2"/>
          </rPr>
          <t>Vivian Oliveira Costa:</t>
        </r>
        <r>
          <rPr>
            <sz val="9"/>
            <color indexed="81"/>
            <rFont val="Segoe UI"/>
            <family val="2"/>
          </rPr>
          <t xml:space="preserve">
OB 1691 16/09/21        5.429.282,08  Duodécimo SETEMBRO /2023
_________________________________________________________________
                                     5.429.282,08
</t>
        </r>
      </text>
    </comment>
    <comment ref="M31" authorId="1" shapeId="0">
      <text>
        <r>
          <rPr>
            <b/>
            <sz val="9"/>
            <color indexed="81"/>
            <rFont val="Segoe UI"/>
            <family val="2"/>
          </rPr>
          <t>Vivian Oliveira Costa:</t>
        </r>
        <r>
          <rPr>
            <sz val="9"/>
            <color indexed="81"/>
            <rFont val="Segoe UI"/>
            <family val="2"/>
          </rPr>
          <t xml:space="preserve">
OB 1903 18/10/21        5.429.282,08  Duodécimo OUTUBRO
 /2023
_________________________________________________________________
                                     5.429.282,08
</t>
        </r>
      </text>
    </comment>
    <comment ref="N31" authorId="1" shapeId="0">
      <text>
        <r>
          <rPr>
            <b/>
            <sz val="9"/>
            <color indexed="81"/>
            <rFont val="Segoe UI"/>
            <family val="2"/>
          </rPr>
          <t>Vivian Oliveira Costa:</t>
        </r>
        <r>
          <rPr>
            <sz val="9"/>
            <color indexed="81"/>
            <rFont val="Segoe UI"/>
            <family val="2"/>
          </rPr>
          <t xml:space="preserve">
OB 2116 17/11/21        5.429.282,08  Duodécimo NOVEMBRO /2023
_________________________________________________________________
                                     5.429.282,08
Cota Extra no valor de R$ 1.000.000,00
</t>
        </r>
      </text>
    </comment>
    <comment ref="O31" authorId="1" shapeId="0">
      <text>
        <r>
          <rPr>
            <b/>
            <sz val="9"/>
            <color indexed="81"/>
            <rFont val="Segoe UI"/>
            <family val="2"/>
          </rPr>
          <t>Vivian Oliveira Costa:</t>
        </r>
        <r>
          <rPr>
            <sz val="9"/>
            <color indexed="81"/>
            <rFont val="Segoe UI"/>
            <family val="2"/>
          </rPr>
          <t xml:space="preserve">
OB 2343 16/12/21        5.429.282,08  Duodécimo DEZEMBRO /2023
_________________________________________________________________
                                     5.429.282,08</t>
        </r>
      </text>
    </comment>
  </commentList>
</comments>
</file>

<file path=xl/sharedStrings.xml><?xml version="1.0" encoding="utf-8"?>
<sst xmlns="http://schemas.openxmlformats.org/spreadsheetml/2006/main" count="44" uniqueCount="44">
  <si>
    <t>DEFENSORIA PÚBLICA DO ESTADO DE SERGIPE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</si>
  <si>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</si>
  <si>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</si>
  <si>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</si>
  <si>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</si>
  <si>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</si>
  <si>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</si>
  <si>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</si>
  <si>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</si>
  <si>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</si>
  <si>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</si>
  <si>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</si>
  <si>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</si>
  <si>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GERAL</t>
  </si>
  <si>
    <t>1.0.0.0.00.00 RECEITAS CORRENTES</t>
  </si>
  <si>
    <t>1.3.0.0.00.00 RECEITA PATRIMONIAL</t>
  </si>
  <si>
    <t>1.3.2.0.00.00 VALORES MOBILIÁRIOS</t>
  </si>
  <si>
    <t>1.9.0.0.00.00 OUTRAS RECEITAS CORRENTES</t>
  </si>
  <si>
    <t>1.9.2.2.00.00 RESTITUIÇÕES</t>
  </si>
  <si>
    <t>1.3.2.1.00.00 JUROS E CORREÇÕES MONETÁRIAS</t>
  </si>
  <si>
    <t>REPASSE RECEBIDOS</t>
  </si>
  <si>
    <t>TRANSFERÊNCIAS DE DUODÉCIMOS RECEBIDAS</t>
  </si>
  <si>
    <t>RECEITA PREVISTA (1)</t>
  </si>
  <si>
    <t>ESPECIFICAÇÃO</t>
  </si>
  <si>
    <t>RECEITA PREVISTA ATUALIZADA(2)</t>
  </si>
  <si>
    <t>RECEITA ARRECADADA (MENSAL)</t>
  </si>
  <si>
    <t xml:space="preserve">RECEITA ARRECADADA ACUMULADA </t>
  </si>
  <si>
    <t>SUBTOTAL</t>
  </si>
  <si>
    <t>1.9.2.0.00.00 INDENIZAÇÕES, RESTITUIÇÕES E RESSARCIMENTOS</t>
  </si>
  <si>
    <t>1.9.2.2.06.00 RESTITUIÇÃO DE DESPESAS DE EXERCÍCIOS ANTERIORES</t>
  </si>
  <si>
    <t>1.9.2.2.06.31 RESTITUIÇÃO DE DESPESAS PRIMÁRIAS DE EXERCÍCIOS ANTERIORES - PRINCIPAL</t>
  </si>
  <si>
    <t>1.9.2.2.06.41 RESTITUIÇÃO DE DESPESAS FINANCEIRAS DE EXERCÍCIOS ANTERIORES - PRINCIPAL</t>
  </si>
  <si>
    <t xml:space="preserve">NOTAS: </t>
  </si>
  <si>
    <t>Fonte da Informação: I-GESP</t>
  </si>
  <si>
    <t>RECEITA - (Arts. 48, § 1º, II e 48-A, inciso II, da LC nº 101/00 e art. 8º, II, do Decreto nº 10.540/20)</t>
  </si>
  <si>
    <t>Data da última atualização: 25/07/2023</t>
  </si>
  <si>
    <t>UNIDADE GESTORA: 28101 - DEFENSORIA PÚBLICA DO ESTADO</t>
  </si>
  <si>
    <t xml:space="preserve">RECEITA </t>
  </si>
  <si>
    <t>(2) - Considera-se Receita Prevista Atualizada o valor autorizado na LOA/2021, mais as suplementações que possam ocorrer no decorrer do exercício.</t>
  </si>
  <si>
    <t>Mês: Dezembro/2021</t>
  </si>
  <si>
    <t>(1) - Receita Prevista aprovada pela LOA/2021, Lei n.º 8.819, de 14 de janeiro de 2021.</t>
  </si>
  <si>
    <t>1.9.2.2.06.11 RESTITUIÇÃO DE DESPESAS DE EXERCÍCIOS ANTERIORES - PRINCIPAL</t>
  </si>
  <si>
    <t>1.3.2.1.00.11 REMUNERAÇÃO DE DEPÓSITOS BANCÁRIOS – PRINCIPAL</t>
  </si>
  <si>
    <t>Exercício: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</si>
</sst>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d/m/yyyy"/>
    <numFmt numFmtId="165" formatCode="#,##0.00_ ;[Red]\-#,##0.00\ "/>
  </numFmts>
  <fonts count="18">
    <font>
      <sz val="11"/>
      <color theme="1"/>
      <name val="Calibri"/>
      <family val="2"/>
      <scheme val="minor"/>
    </font>
    <font>
      <b/>
      <sz val="9"/>
      <color rgb="FF000000"/>
      <name val="Arial2"/>
    </font>
    <font>
      <b/>
      <sz val="9"/>
      <color rgb="FF333333"/>
      <name val="Arial2"/>
    </font>
    <font>
      <b/>
      <sz val="10"/>
      <color rgb="FF000000"/>
      <name val="Calibri1"/>
    </font>
    <font>
      <b/>
      <sz val="8"/>
      <color rgb="FF000000"/>
      <name val="Calibri1"/>
    </font>
    <font>
      <b/>
      <sz val="10"/>
      <color rgb="FF333333"/>
      <name val="Calibri1"/>
    </font>
    <font>
      <sz val="8"/>
      <color rgb="FF000000"/>
      <name val="Calibri1"/>
    </font>
    <font>
      <sz val="10"/>
      <color rgb="FF000000"/>
      <name val="Calibri1"/>
    </font>
    <font>
      <b/>
      <sz val="8"/>
      <color rgb="FFFFFFFF"/>
      <name val="Arial2"/>
    </font>
    <font>
      <b/>
      <sz val="7"/>
      <color rgb="FFFFFFFF"/>
      <name val="Arial2"/>
    </font>
    <font>
      <sz val="11"/>
      <color rgb="FF333333"/>
      <name val="Arial1"/>
    </font>
    <font>
      <sz val="11"/>
      <color rgb="FF000000"/>
      <name val="Arial2"/>
    </font>
    <font>
      <u/>
      <sz val="11"/>
      <color rgb="FF000000"/>
      <name val="Arial2"/>
    </font>
    <font>
      <b/>
      <sz val="10"/>
      <color theme="1"/>
      <name val="Calibri1"/>
    </font>
    <font>
      <sz val="10"/>
      <color theme="1"/>
      <name val="Calibri1"/>
    </font>
    <font>
      <sz val="10"/>
      <color theme="1"/>
      <name val="Arial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B2B2B2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65" fontId="0" fillId="0" borderId="0" xfId="0" applyNumberFormat="1"/>
    <xf numFmtId="0" fontId="0" fillId="4" borderId="0" xfId="0" applyFill="1"/>
    <xf numFmtId="0" fontId="7" fillId="3" borderId="4" xfId="0" applyFont="1" applyFill="1" applyBorder="1" applyAlignment="1">
      <alignment horizontal="left" vertical="center" wrapText="1"/>
    </xf>
    <xf numFmtId="4" fontId="3" fillId="3" borderId="4" xfId="0" applyNumberFormat="1" applyFont="1" applyFill="1" applyBorder="1"/>
    <xf numFmtId="0" fontId="3" fillId="3" borderId="4" xfId="0" applyFont="1" applyFill="1" applyBorder="1" applyAlignment="1">
      <alignment horizontal="right" vertical="center"/>
    </xf>
    <xf numFmtId="4" fontId="3" fillId="5" borderId="4" xfId="0" applyNumberFormat="1" applyFont="1" applyFill="1" applyBorder="1" applyAlignment="1">
      <alignment horizontal="right" vertical="center" wrapText="1"/>
    </xf>
    <xf numFmtId="4" fontId="3" fillId="5" borderId="4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 wrapText="1"/>
    </xf>
    <xf numFmtId="165" fontId="3" fillId="5" borderId="3" xfId="0" applyNumberFormat="1" applyFont="1" applyFill="1" applyBorder="1" applyAlignment="1">
      <alignment horizontal="right" vertical="center" wrapText="1"/>
    </xf>
    <xf numFmtId="165" fontId="3" fillId="2" borderId="3" xfId="0" applyNumberFormat="1" applyFont="1" applyFill="1" applyBorder="1" applyAlignment="1">
      <alignment horizontal="right" vertical="center"/>
    </xf>
    <xf numFmtId="4" fontId="7" fillId="3" borderId="4" xfId="0" applyNumberFormat="1" applyFont="1" applyFill="1" applyBorder="1"/>
    <xf numFmtId="4" fontId="7" fillId="3" borderId="4" xfId="0" applyNumberFormat="1" applyFont="1" applyFill="1" applyBorder="1" applyAlignment="1">
      <alignment wrapText="1"/>
    </xf>
    <xf numFmtId="4" fontId="3" fillId="3" borderId="0" xfId="0" applyNumberFormat="1" applyFont="1" applyFill="1" applyBorder="1" applyAlignment="1">
      <alignment horizontal="right" vertical="center" wrapText="1"/>
    </xf>
    <xf numFmtId="4" fontId="3" fillId="3" borderId="0" xfId="0" applyNumberFormat="1" applyFont="1" applyFill="1" applyBorder="1" applyAlignment="1">
      <alignment horizontal="right" vertical="center"/>
    </xf>
    <xf numFmtId="4" fontId="8" fillId="8" borderId="0" xfId="0" applyNumberFormat="1" applyFont="1" applyFill="1" applyBorder="1" applyAlignment="1">
      <alignment wrapText="1"/>
    </xf>
    <xf numFmtId="4" fontId="9" fillId="8" borderId="0" xfId="0" applyNumberFormat="1" applyFont="1" applyFill="1" applyBorder="1" applyAlignment="1">
      <alignment wrapText="1"/>
    </xf>
    <xf numFmtId="4" fontId="9" fillId="8" borderId="0" xfId="0" applyNumberFormat="1" applyFont="1" applyFill="1" applyBorder="1"/>
    <xf numFmtId="4" fontId="8" fillId="8" borderId="0" xfId="0" applyNumberFormat="1" applyFont="1" applyFill="1" applyBorder="1"/>
    <xf numFmtId="4" fontId="9" fillId="8" borderId="0" xfId="0" applyNumberFormat="1" applyFont="1" applyFill="1" applyBorder="1" applyAlignment="1">
      <alignment horizontal="center"/>
    </xf>
    <xf numFmtId="164" fontId="9" fillId="8" borderId="0" xfId="0" applyNumberFormat="1" applyFont="1" applyFill="1" applyBorder="1"/>
    <xf numFmtId="164" fontId="8" fillId="8" borderId="0" xfId="0" applyNumberFormat="1" applyFont="1" applyFill="1" applyBorder="1"/>
    <xf numFmtId="0" fontId="0" fillId="0" borderId="0" xfId="0" applyFont="1"/>
    <xf numFmtId="0" fontId="15" fillId="8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 vertical="center"/>
    </xf>
    <xf numFmtId="0" fontId="1" fillId="6" borderId="17" xfId="0" applyFont="1" applyFill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right" vertical="center"/>
    </xf>
    <xf numFmtId="165" fontId="7" fillId="0" borderId="19" xfId="0" applyNumberFormat="1" applyFont="1" applyBorder="1" applyAlignment="1">
      <alignment horizontal="right" vertical="center"/>
    </xf>
    <xf numFmtId="165" fontId="7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3" fillId="2" borderId="22" xfId="0" applyFont="1" applyFill="1" applyBorder="1" applyAlignment="1">
      <alignment horizontal="right" vertical="center" wrapText="1"/>
    </xf>
    <xf numFmtId="165" fontId="3" fillId="2" borderId="2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4" fontId="1" fillId="6" borderId="14" xfId="0" applyNumberFormat="1" applyFont="1" applyFill="1" applyBorder="1" applyAlignment="1">
      <alignment horizontal="center" vertical="center" wrapText="1"/>
    </xf>
    <xf numFmtId="4" fontId="1" fillId="6" borderId="18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180975</xdr:rowOff>
    </xdr:from>
    <xdr:to>
      <xdr:col>5</xdr:col>
      <xdr:colOff>723900</xdr:colOff>
      <xdr:row>8</xdr:row>
      <xdr:rowOff>180975</xdr:rowOff>
    </xdr:to>
    <xdr:pic>
      <xdr:nvPicPr>
        <xdr:cNvPr id="2" name="Imagem 1" descr="C:\Comum em contabilidade\CONTABILIDADE\DEFENSORIA- CONTABILIDADE\DIVERSOS\DIVERSOS\LOGO DPE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1809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0:P41"/>
  <sheetViews>
    <sheetView showGridLines="0" tabSelected="1" topLeftCell="A22" zoomScaleNormal="100" workbookViewId="0">
      <pane xSplit="1" topLeftCell="B1" activePane="topRight" state="frozen"/>
      <selection activeCell="A7" sqref="A7"/>
      <selection pane="topRight" activeCell="A12" sqref="A12:P12"/>
    </sheetView>
  </sheetViews>
  <sheetFormatPr defaultRowHeight="15"/>
  <cols>
    <col min="1" max="1" width="78.42578125" customWidth="1"/>
    <col min="2" max="3" width="15.42578125" bestFit="1" customWidth="1"/>
    <col min="4" max="9" width="12.7109375" bestFit="1" customWidth="1"/>
    <col min="10" max="15" width="11.7109375" bestFit="1" customWidth="1"/>
    <col min="16" max="16" width="13.85546875" bestFit="1" customWidth="1"/>
  </cols>
  <sheetData>
    <row r="10" spans="1:16">
      <c r="A10" s="43" t="s">
        <v>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>
      <c r="A11" s="50" t="s">
        <v>43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>
      <c r="A12" s="44" t="s">
        <v>34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</row>
    <row r="13" spans="1:16" s="2" customFormat="1">
      <c r="A13" s="34" t="s">
        <v>36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60" t="s">
        <v>39</v>
      </c>
      <c r="P13" s="60"/>
    </row>
    <row r="14" spans="1:16" ht="36" customHeight="1">
      <c r="A14" s="51" t="s">
        <v>23</v>
      </c>
      <c r="B14" s="53" t="s">
        <v>22</v>
      </c>
      <c r="C14" s="53" t="s">
        <v>24</v>
      </c>
      <c r="D14" s="55" t="s">
        <v>25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58" t="s">
        <v>26</v>
      </c>
    </row>
    <row r="15" spans="1:16">
      <c r="A15" s="52"/>
      <c r="B15" s="54"/>
      <c r="C15" s="54"/>
      <c r="D15" s="35" t="s">
        <v>1</v>
      </c>
      <c r="E15" s="35" t="s">
        <v>2</v>
      </c>
      <c r="F15" s="35" t="s">
        <v>3</v>
      </c>
      <c r="G15" s="35" t="s">
        <v>4</v>
      </c>
      <c r="H15" s="35" t="s">
        <v>5</v>
      </c>
      <c r="I15" s="35" t="s">
        <v>6</v>
      </c>
      <c r="J15" s="35" t="s">
        <v>7</v>
      </c>
      <c r="K15" s="35" t="s">
        <v>8</v>
      </c>
      <c r="L15" s="35" t="s">
        <v>9</v>
      </c>
      <c r="M15" s="35" t="s">
        <v>10</v>
      </c>
      <c r="N15" s="35" t="s">
        <v>11</v>
      </c>
      <c r="O15" s="35" t="s">
        <v>12</v>
      </c>
      <c r="P15" s="59"/>
    </row>
    <row r="16" spans="1:16">
      <c r="A16" s="44" t="s">
        <v>37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</row>
    <row r="17" spans="1:16">
      <c r="A17" s="39" t="s">
        <v>14</v>
      </c>
      <c r="B17" s="8"/>
      <c r="C17" s="8"/>
      <c r="D17" s="9">
        <f>D18</f>
        <v>1.1299999999999999</v>
      </c>
      <c r="E17" s="9">
        <f>E18</f>
        <v>1.06</v>
      </c>
      <c r="F17" s="9">
        <f t="shared" ref="F17:O17" si="0">F18</f>
        <v>5</v>
      </c>
      <c r="G17" s="9">
        <f>G18+G22</f>
        <v>629.65</v>
      </c>
      <c r="H17" s="9">
        <f>H18+H22</f>
        <v>15.41</v>
      </c>
      <c r="I17" s="9">
        <f t="shared" si="0"/>
        <v>20.28</v>
      </c>
      <c r="J17" s="9">
        <f t="shared" si="0"/>
        <v>25.15</v>
      </c>
      <c r="K17" s="9">
        <f t="shared" si="0"/>
        <v>33.479999999999997</v>
      </c>
      <c r="L17" s="9">
        <f t="shared" si="0"/>
        <v>36.35</v>
      </c>
      <c r="M17" s="9">
        <f t="shared" si="0"/>
        <v>42.94</v>
      </c>
      <c r="N17" s="9">
        <f t="shared" si="0"/>
        <v>56.76</v>
      </c>
      <c r="O17" s="9">
        <f t="shared" si="0"/>
        <v>76.66</v>
      </c>
      <c r="P17" s="36">
        <f>SUM(D17:O17)</f>
        <v>943.87</v>
      </c>
    </row>
    <row r="18" spans="1:16">
      <c r="A18" s="40" t="s">
        <v>15</v>
      </c>
      <c r="B18" s="10"/>
      <c r="C18" s="10"/>
      <c r="D18" s="12">
        <f t="shared" ref="D18:O19" si="1">D19</f>
        <v>1.1299999999999999</v>
      </c>
      <c r="E18" s="12">
        <f t="shared" si="1"/>
        <v>1.06</v>
      </c>
      <c r="F18" s="12">
        <f t="shared" si="1"/>
        <v>5</v>
      </c>
      <c r="G18" s="12">
        <f t="shared" si="1"/>
        <v>8.65</v>
      </c>
      <c r="H18" s="12">
        <f t="shared" si="1"/>
        <v>15.41</v>
      </c>
      <c r="I18" s="12">
        <f t="shared" si="1"/>
        <v>20.28</v>
      </c>
      <c r="J18" s="12">
        <f t="shared" si="1"/>
        <v>25.15</v>
      </c>
      <c r="K18" s="12">
        <f t="shared" si="1"/>
        <v>33.479999999999997</v>
      </c>
      <c r="L18" s="12">
        <f t="shared" si="1"/>
        <v>36.35</v>
      </c>
      <c r="M18" s="12">
        <f t="shared" si="1"/>
        <v>42.94</v>
      </c>
      <c r="N18" s="12">
        <f t="shared" si="1"/>
        <v>56.76</v>
      </c>
      <c r="O18" s="12">
        <f t="shared" si="1"/>
        <v>76.66</v>
      </c>
      <c r="P18" s="37">
        <f t="shared" ref="P18:P28" si="2">SUM(D18:O18)</f>
        <v>322.87</v>
      </c>
    </row>
    <row r="19" spans="1:16">
      <c r="A19" s="40" t="s">
        <v>16</v>
      </c>
      <c r="B19" s="11"/>
      <c r="C19" s="11"/>
      <c r="D19" s="12">
        <f>D20</f>
        <v>1.1299999999999999</v>
      </c>
      <c r="E19" s="12">
        <f t="shared" si="1"/>
        <v>1.06</v>
      </c>
      <c r="F19" s="12">
        <f t="shared" si="1"/>
        <v>5</v>
      </c>
      <c r="G19" s="12">
        <f t="shared" si="1"/>
        <v>8.65</v>
      </c>
      <c r="H19" s="12">
        <f t="shared" si="1"/>
        <v>15.41</v>
      </c>
      <c r="I19" s="12">
        <f t="shared" si="1"/>
        <v>20.28</v>
      </c>
      <c r="J19" s="12">
        <f t="shared" si="1"/>
        <v>25.15</v>
      </c>
      <c r="K19" s="12">
        <f t="shared" si="1"/>
        <v>33.479999999999997</v>
      </c>
      <c r="L19" s="12">
        <f t="shared" si="1"/>
        <v>36.35</v>
      </c>
      <c r="M19" s="12">
        <f t="shared" si="1"/>
        <v>42.94</v>
      </c>
      <c r="N19" s="12">
        <f t="shared" si="1"/>
        <v>56.76</v>
      </c>
      <c r="O19" s="12">
        <f t="shared" si="1"/>
        <v>76.66</v>
      </c>
      <c r="P19" s="37">
        <f t="shared" si="2"/>
        <v>322.87</v>
      </c>
    </row>
    <row r="20" spans="1:16">
      <c r="A20" s="40" t="s">
        <v>19</v>
      </c>
      <c r="B20" s="11"/>
      <c r="C20" s="11"/>
      <c r="D20" s="12">
        <f>D21</f>
        <v>1.1299999999999999</v>
      </c>
      <c r="E20" s="12">
        <f t="shared" ref="E20:O20" si="3">E21</f>
        <v>1.06</v>
      </c>
      <c r="F20" s="12">
        <f t="shared" si="3"/>
        <v>5</v>
      </c>
      <c r="G20" s="12">
        <f t="shared" si="3"/>
        <v>8.65</v>
      </c>
      <c r="H20" s="12">
        <f t="shared" si="3"/>
        <v>15.41</v>
      </c>
      <c r="I20" s="12">
        <f t="shared" si="3"/>
        <v>20.28</v>
      </c>
      <c r="J20" s="12">
        <f t="shared" si="3"/>
        <v>25.15</v>
      </c>
      <c r="K20" s="12">
        <f t="shared" si="3"/>
        <v>33.479999999999997</v>
      </c>
      <c r="L20" s="12">
        <f t="shared" si="3"/>
        <v>36.35</v>
      </c>
      <c r="M20" s="12">
        <f t="shared" si="3"/>
        <v>42.94</v>
      </c>
      <c r="N20" s="12">
        <f t="shared" si="3"/>
        <v>56.76</v>
      </c>
      <c r="O20" s="12">
        <f t="shared" si="3"/>
        <v>76.66</v>
      </c>
      <c r="P20" s="37">
        <f>SUM(D20:O20)</f>
        <v>322.87</v>
      </c>
    </row>
    <row r="21" spans="1:16">
      <c r="A21" s="40" t="s">
        <v>42</v>
      </c>
      <c r="B21" s="11"/>
      <c r="C21" s="11"/>
      <c r="D21" s="12">
        <v>1.1299999999999999</v>
      </c>
      <c r="E21" s="12">
        <v>1.06</v>
      </c>
      <c r="F21" s="12">
        <v>5</v>
      </c>
      <c r="G21" s="14">
        <v>8.65</v>
      </c>
      <c r="H21" s="12">
        <v>15.41</v>
      </c>
      <c r="I21" s="12">
        <v>20.28</v>
      </c>
      <c r="J21" s="12">
        <v>25.15</v>
      </c>
      <c r="K21" s="12">
        <v>33.479999999999997</v>
      </c>
      <c r="L21" s="12">
        <v>36.35</v>
      </c>
      <c r="M21" s="12">
        <v>42.94</v>
      </c>
      <c r="N21" s="12">
        <v>56.76</v>
      </c>
      <c r="O21" s="13">
        <v>76.66</v>
      </c>
      <c r="P21" s="37">
        <f t="shared" si="2"/>
        <v>322.87</v>
      </c>
    </row>
    <row r="22" spans="1:16">
      <c r="A22" s="40" t="s">
        <v>17</v>
      </c>
      <c r="B22" s="11"/>
      <c r="C22" s="11"/>
      <c r="D22" s="12"/>
      <c r="E22" s="12"/>
      <c r="F22" s="12"/>
      <c r="G22" s="14">
        <f>G23</f>
        <v>621</v>
      </c>
      <c r="H22" s="14"/>
      <c r="I22" s="12"/>
      <c r="J22" s="12"/>
      <c r="K22" s="12"/>
      <c r="L22" s="12"/>
      <c r="M22" s="12"/>
      <c r="N22" s="12"/>
      <c r="O22" s="13"/>
      <c r="P22" s="37">
        <f t="shared" si="2"/>
        <v>621</v>
      </c>
    </row>
    <row r="23" spans="1:16">
      <c r="A23" s="40" t="s">
        <v>28</v>
      </c>
      <c r="B23" s="11"/>
      <c r="C23" s="11"/>
      <c r="D23" s="12"/>
      <c r="E23" s="12"/>
      <c r="F23" s="12"/>
      <c r="G23" s="14">
        <f>G24</f>
        <v>621</v>
      </c>
      <c r="H23" s="14"/>
      <c r="I23" s="12"/>
      <c r="J23" s="12"/>
      <c r="K23" s="12"/>
      <c r="L23" s="12"/>
      <c r="M23" s="12"/>
      <c r="N23" s="12"/>
      <c r="O23" s="13"/>
      <c r="P23" s="37">
        <f t="shared" si="2"/>
        <v>621</v>
      </c>
    </row>
    <row r="24" spans="1:16">
      <c r="A24" s="40" t="s">
        <v>18</v>
      </c>
      <c r="B24" s="11"/>
      <c r="C24" s="11"/>
      <c r="D24" s="12"/>
      <c r="E24" s="12"/>
      <c r="F24" s="12"/>
      <c r="G24" s="14">
        <f>G25</f>
        <v>621</v>
      </c>
      <c r="H24" s="14"/>
      <c r="I24" s="12"/>
      <c r="J24" s="12"/>
      <c r="K24" s="12"/>
      <c r="L24" s="12"/>
      <c r="M24" s="12"/>
      <c r="N24" s="12"/>
      <c r="O24" s="13"/>
      <c r="P24" s="37">
        <f t="shared" si="2"/>
        <v>621</v>
      </c>
    </row>
    <row r="25" spans="1:16">
      <c r="A25" s="40" t="s">
        <v>29</v>
      </c>
      <c r="B25" s="11"/>
      <c r="C25" s="11"/>
      <c r="D25" s="12"/>
      <c r="E25" s="12"/>
      <c r="F25" s="12"/>
      <c r="G25" s="14">
        <f>G26</f>
        <v>621</v>
      </c>
      <c r="H25" s="14"/>
      <c r="I25" s="12"/>
      <c r="J25" s="12"/>
      <c r="K25" s="12"/>
      <c r="L25" s="12"/>
      <c r="M25" s="12"/>
      <c r="N25" s="12"/>
      <c r="O25" s="13"/>
      <c r="P25" s="37">
        <f t="shared" si="2"/>
        <v>621</v>
      </c>
    </row>
    <row r="26" spans="1:16">
      <c r="A26" s="40" t="s">
        <v>41</v>
      </c>
      <c r="B26" s="11"/>
      <c r="C26" s="11"/>
      <c r="D26" s="12"/>
      <c r="E26" s="12"/>
      <c r="F26" s="12"/>
      <c r="G26" s="14">
        <v>621</v>
      </c>
      <c r="H26" s="12"/>
      <c r="I26" s="12"/>
      <c r="J26" s="12"/>
      <c r="K26" s="12"/>
      <c r="L26" s="12"/>
      <c r="M26" s="12"/>
      <c r="N26" s="12"/>
      <c r="O26" s="13"/>
      <c r="P26" s="37">
        <f>SUM(D26:O26)</f>
        <v>621</v>
      </c>
    </row>
    <row r="27" spans="1:16">
      <c r="A27" s="40" t="s">
        <v>30</v>
      </c>
      <c r="B27" s="11"/>
      <c r="C27" s="11"/>
      <c r="D27" s="12"/>
      <c r="E27" s="12"/>
      <c r="F27" s="12"/>
      <c r="G27" s="14"/>
      <c r="H27" s="12"/>
      <c r="I27" s="12"/>
      <c r="J27" s="12"/>
      <c r="K27" s="12"/>
      <c r="L27" s="12"/>
      <c r="M27" s="12"/>
      <c r="N27" s="12"/>
      <c r="O27" s="13"/>
      <c r="P27" s="37">
        <f t="shared" si="2"/>
        <v>0</v>
      </c>
    </row>
    <row r="28" spans="1:16">
      <c r="A28" s="40" t="s">
        <v>31</v>
      </c>
      <c r="B28" s="11"/>
      <c r="C28" s="11"/>
      <c r="D28" s="12"/>
      <c r="E28" s="12"/>
      <c r="F28" s="12"/>
      <c r="G28" s="14"/>
      <c r="H28" s="12"/>
      <c r="I28" s="12"/>
      <c r="J28" s="12"/>
      <c r="K28" s="12"/>
      <c r="L28" s="12"/>
      <c r="M28" s="12"/>
      <c r="N28" s="12"/>
      <c r="O28" s="13"/>
      <c r="P28" s="38">
        <f t="shared" si="2"/>
        <v>0</v>
      </c>
    </row>
    <row r="29" spans="1:16">
      <c r="A29" s="41" t="s">
        <v>27</v>
      </c>
      <c r="B29" s="15"/>
      <c r="C29" s="16"/>
      <c r="D29" s="17">
        <f t="shared" ref="D29:P29" si="4">D17</f>
        <v>1.1299999999999999</v>
      </c>
      <c r="E29" s="17">
        <f t="shared" si="4"/>
        <v>1.06</v>
      </c>
      <c r="F29" s="17">
        <f t="shared" si="4"/>
        <v>5</v>
      </c>
      <c r="G29" s="17">
        <f t="shared" si="4"/>
        <v>629.65</v>
      </c>
      <c r="H29" s="17">
        <f t="shared" si="4"/>
        <v>15.41</v>
      </c>
      <c r="I29" s="17">
        <f t="shared" si="4"/>
        <v>20.28</v>
      </c>
      <c r="J29" s="17">
        <f t="shared" si="4"/>
        <v>25.15</v>
      </c>
      <c r="K29" s="17">
        <f t="shared" si="4"/>
        <v>33.479999999999997</v>
      </c>
      <c r="L29" s="17">
        <f t="shared" si="4"/>
        <v>36.35</v>
      </c>
      <c r="M29" s="17">
        <f t="shared" si="4"/>
        <v>42.94</v>
      </c>
      <c r="N29" s="17">
        <f t="shared" si="4"/>
        <v>56.76</v>
      </c>
      <c r="O29" s="17">
        <f t="shared" si="4"/>
        <v>76.66</v>
      </c>
      <c r="P29" s="42">
        <f t="shared" si="4"/>
        <v>943.87</v>
      </c>
    </row>
    <row r="30" spans="1:16" s="2" customFormat="1">
      <c r="A30" s="47" t="s">
        <v>20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s="2" customFormat="1">
      <c r="A31" s="3" t="s">
        <v>21</v>
      </c>
      <c r="B31" s="8">
        <v>65151385</v>
      </c>
      <c r="C31" s="19">
        <v>66151384.960000001</v>
      </c>
      <c r="D31" s="19">
        <f>21169.36+5408112.72</f>
        <v>5429282.0800000001</v>
      </c>
      <c r="E31" s="19">
        <v>5429282.0800000001</v>
      </c>
      <c r="F31" s="19">
        <v>5429282.0800000001</v>
      </c>
      <c r="G31" s="19">
        <v>5429282.0800000001</v>
      </c>
      <c r="H31" s="19">
        <v>5429282.0800000001</v>
      </c>
      <c r="I31" s="19">
        <v>5429282.0800000001</v>
      </c>
      <c r="J31" s="18">
        <v>5429282.0800000001</v>
      </c>
      <c r="K31" s="18">
        <v>5429282.0800000001</v>
      </c>
      <c r="L31" s="18">
        <v>5429282.0800000001</v>
      </c>
      <c r="M31" s="18">
        <v>5429282.0800000001</v>
      </c>
      <c r="N31" s="18">
        <v>6429282.0800000001</v>
      </c>
      <c r="O31" s="18">
        <v>5429282.0800000001</v>
      </c>
      <c r="P31" s="4">
        <f>SUM(D31:O31)</f>
        <v>66151384.959999986</v>
      </c>
    </row>
    <row r="32" spans="1:16" s="2" customFormat="1">
      <c r="A32" s="5" t="s">
        <v>13</v>
      </c>
      <c r="B32" s="6">
        <f t="shared" ref="B32:O32" si="5">B31</f>
        <v>65151385</v>
      </c>
      <c r="C32" s="6">
        <f t="shared" si="5"/>
        <v>66151384.960000001</v>
      </c>
      <c r="D32" s="7">
        <f t="shared" si="5"/>
        <v>5429282.0800000001</v>
      </c>
      <c r="E32" s="7">
        <f t="shared" si="5"/>
        <v>5429282.0800000001</v>
      </c>
      <c r="F32" s="7">
        <f t="shared" si="5"/>
        <v>5429282.0800000001</v>
      </c>
      <c r="G32" s="7">
        <f t="shared" si="5"/>
        <v>5429282.0800000001</v>
      </c>
      <c r="H32" s="7">
        <f t="shared" si="5"/>
        <v>5429282.0800000001</v>
      </c>
      <c r="I32" s="7">
        <f t="shared" si="5"/>
        <v>5429282.0800000001</v>
      </c>
      <c r="J32" s="7">
        <f t="shared" si="5"/>
        <v>5429282.0800000001</v>
      </c>
      <c r="K32" s="7">
        <f t="shared" si="5"/>
        <v>5429282.0800000001</v>
      </c>
      <c r="L32" s="7">
        <f t="shared" si="5"/>
        <v>5429282.0800000001</v>
      </c>
      <c r="M32" s="7">
        <f t="shared" si="5"/>
        <v>5429282.0800000001</v>
      </c>
      <c r="N32" s="7">
        <f t="shared" si="5"/>
        <v>6429282.0800000001</v>
      </c>
      <c r="O32" s="7">
        <f t="shared" si="5"/>
        <v>5429282.0800000001</v>
      </c>
      <c r="P32" s="4">
        <f>SUM(D32:O32)</f>
        <v>66151384.959999986</v>
      </c>
    </row>
    <row r="33" spans="1:16" s="2" customFormat="1">
      <c r="A33" s="32" t="s">
        <v>32</v>
      </c>
      <c r="B33" s="20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s="2" customFormat="1">
      <c r="A34" s="31" t="s">
        <v>40</v>
      </c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s="2" customFormat="1">
      <c r="A35" s="31" t="s">
        <v>38</v>
      </c>
      <c r="B35" s="20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>
      <c r="A36" s="30" t="s">
        <v>33</v>
      </c>
      <c r="B36" s="22"/>
      <c r="C36" s="22"/>
      <c r="D36" s="23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>
      <c r="A37" s="30" t="s">
        <v>35</v>
      </c>
      <c r="B37" s="22"/>
      <c r="C37" s="2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6"/>
      <c r="O37" s="27"/>
      <c r="P37" s="28"/>
    </row>
    <row r="38" spans="1:16">
      <c r="A38" s="29"/>
    </row>
    <row r="39" spans="1:16">
      <c r="A39" s="29"/>
    </row>
    <row r="41" spans="1:16">
      <c r="B41" s="1"/>
      <c r="C41" s="1"/>
    </row>
  </sheetData>
  <mergeCells count="11">
    <mergeCell ref="A16:P16"/>
    <mergeCell ref="A30:P30"/>
    <mergeCell ref="A10:P10"/>
    <mergeCell ref="A11:P11"/>
    <mergeCell ref="A12:P12"/>
    <mergeCell ref="A14:A15"/>
    <mergeCell ref="B14:B15"/>
    <mergeCell ref="C14:C15"/>
    <mergeCell ref="D14:O14"/>
    <mergeCell ref="P14:P15"/>
    <mergeCell ref="O13:P13"/>
  </mergeCells>
  <pageMargins left="0.25" right="0.25" top="0.75" bottom="0.75" header="0.3" footer="0.3"/>
  <pageSetup paperSize="9" scale="52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RECEITA DPE 2021</vt:lpstr>
      <vt:lpstr>'RECEITA DPE 2021'!Area_de_impressao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Oliveira Costa</dc:creator>
  <cp:lastModifiedBy>Vivian Oliveira Costa</cp:lastModifiedBy>
  <cp:lastPrinted>2023-08-04T15:40:49Z</cp:lastPrinted>
  <dcterms:created xsi:type="dcterms:W3CDTF">2023-07-25T11:23:48Z</dcterms:created>
  <dcterms:modified xsi:type="dcterms:W3CDTF">2024-05-21T12:12:27Z</dcterms:modified>
</cp:coreProperties>
</file>